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I3" i="1" l="1"/>
  <c r="F11" i="1" s="1"/>
  <c r="C3" i="1" l="1"/>
  <c r="I11" i="1" l="1"/>
  <c r="L3" i="1"/>
  <c r="B9" i="1" s="1"/>
  <c r="L4" i="1" s="1"/>
  <c r="B10" i="1" l="1"/>
  <c r="L5" i="1" s="1"/>
  <c r="B11" i="1" l="1"/>
  <c r="L6" i="1" l="1"/>
  <c r="B12" i="1" s="1"/>
  <c r="L7" i="1" l="1"/>
  <c r="B13" i="1" s="1"/>
  <c r="L8" i="1" s="1"/>
  <c r="B14" i="1" s="1"/>
  <c r="L9" i="1" s="1"/>
  <c r="B15" i="1" s="1"/>
  <c r="L10" i="1" s="1"/>
  <c r="B16" i="1" l="1"/>
  <c r="L11" i="1" l="1"/>
  <c r="B17" i="1" s="1"/>
  <c r="L12" i="1" l="1"/>
  <c r="B18" i="1" s="1"/>
  <c r="L13" i="1" s="1"/>
  <c r="B19" i="1" s="1"/>
  <c r="L14" i="1" s="1"/>
  <c r="B20" i="1" s="1"/>
  <c r="L15" i="1" s="1"/>
  <c r="B21" i="1" l="1"/>
  <c r="L16" i="1" s="1"/>
  <c r="B22" i="1" l="1"/>
  <c r="L17" i="1" s="1"/>
  <c r="B23" i="1" l="1"/>
  <c r="L18" i="1" l="1"/>
  <c r="B24" i="1" s="1"/>
  <c r="L19" i="1" l="1"/>
  <c r="B25" i="1" s="1"/>
  <c r="L20" i="1" l="1"/>
  <c r="B26" i="1" s="1"/>
  <c r="L21" i="1" s="1"/>
  <c r="B27" i="1" s="1"/>
  <c r="L22" i="1" s="1"/>
  <c r="B28" i="1" s="1"/>
  <c r="L23" i="1" s="1"/>
  <c r="B29" i="1" s="1"/>
  <c r="L24" i="1" s="1"/>
  <c r="B30" i="1" l="1"/>
  <c r="L25" i="1" s="1"/>
  <c r="B31" i="1" l="1"/>
  <c r="L26" i="1" s="1"/>
  <c r="B32" i="1" l="1"/>
  <c r="L27" i="1" s="1"/>
  <c r="B33" i="1" l="1"/>
  <c r="L28" i="1" s="1"/>
  <c r="B34" i="1" l="1"/>
  <c r="L29" i="1" s="1"/>
  <c r="B35" i="1" l="1"/>
  <c r="L30" i="1" s="1"/>
  <c r="B36" i="1" l="1"/>
  <c r="L31" i="1" s="1"/>
  <c r="B37" i="1" s="1"/>
  <c r="L32" i="1" s="1"/>
  <c r="B38" i="1" s="1"/>
  <c r="L33" i="1" s="1"/>
  <c r="B39" i="1" s="1"/>
  <c r="L34" i="1" s="1"/>
  <c r="B40" i="1" s="1"/>
  <c r="L35" i="1" s="1"/>
  <c r="B41" i="1" s="1"/>
  <c r="L36" i="1" s="1"/>
  <c r="B42" i="1" s="1"/>
  <c r="L37" i="1" s="1"/>
  <c r="B43" i="1" s="1"/>
  <c r="L38" i="1" s="1"/>
  <c r="B44" i="1" s="1"/>
  <c r="L39" i="1" s="1"/>
  <c r="B45" i="1" s="1"/>
  <c r="L40" i="1" s="1"/>
  <c r="B46" i="1" s="1"/>
  <c r="L41" i="1" s="1"/>
  <c r="B47" i="1" s="1"/>
  <c r="L42" i="1" s="1"/>
  <c r="B48" i="1" s="1"/>
  <c r="L43" i="1" s="1"/>
  <c r="B49" i="1" s="1"/>
  <c r="L44" i="1" s="1"/>
  <c r="B50" i="1" s="1"/>
  <c r="L45" i="1" s="1"/>
  <c r="B51" i="1" s="1"/>
  <c r="L46" i="1" s="1"/>
  <c r="B52" i="1" s="1"/>
  <c r="L47" i="1" s="1"/>
  <c r="B53" i="1" s="1"/>
  <c r="L48" i="1" s="1"/>
  <c r="B54" i="1" s="1"/>
  <c r="L49" i="1" s="1"/>
  <c r="B55" i="1" s="1"/>
  <c r="L50" i="1" s="1"/>
</calcChain>
</file>

<file path=xl/sharedStrings.xml><?xml version="1.0" encoding="utf-8"?>
<sst xmlns="http://schemas.openxmlformats.org/spreadsheetml/2006/main" count="13" uniqueCount="13">
  <si>
    <t>months</t>
  </si>
  <si>
    <t>Owing</t>
  </si>
  <si>
    <t>Amount Borrowed</t>
  </si>
  <si>
    <t>Interest rate per annum</t>
  </si>
  <si>
    <t>Amount paid each month</t>
  </si>
  <si>
    <t>Reducible Interest Rate for borrowing money for a car</t>
  </si>
  <si>
    <t>After</t>
  </si>
  <si>
    <t>Final month owing less Interest</t>
  </si>
  <si>
    <t xml:space="preserve">      Amount Paid = </t>
  </si>
  <si>
    <t xml:space="preserve">         Interest paid = </t>
  </si>
  <si>
    <t xml:space="preserve">    NUMBER of MONTHS AT FINAL PAYMENT</t>
  </si>
  <si>
    <t>Enter Number below</t>
  </si>
  <si>
    <t>Enter anount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</si>
</sst>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5" x14ac:knownFonts="1">
    <font>
      <sz val="11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sz val="11"/>
      <color theme="6" tint="0.59996337778862885"/>
      <name val="Gill Sans MT"/>
      <family val="2"/>
      <scheme val="minor"/>
    </font>
    <font>
      <sz val="11"/>
      <color theme="6" tint="0.79998168889431442"/>
      <name val="Gill Sans MT"/>
      <family val="2"/>
      <scheme val="minor"/>
    </font>
    <font>
      <b/>
      <sz val="16"/>
      <color theme="1"/>
      <name val="Gill Sans M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FF00"/>
        <bgColor rgb="FFFFFF99"/>
      </patternFill>
    </fill>
    <fill>
      <patternFill patternType="solid">
        <fgColor theme="6" tint="0.79998168889431442"/>
        <bgColor rgb="FFFFFF9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FFFF99"/>
      </patternFill>
    </fill>
    <fill>
      <patternFill patternType="solid">
        <fgColor rgb="FF92D050"/>
        <bgColor rgb="FF92D050"/>
      </patternFill>
    </fill>
    <fill>
      <patternFill patternType="solid">
        <fgColor rgb="FFFFB3B3"/>
        <bgColor rgb="FFFFFF99"/>
      </patternFill>
    </fill>
    <fill>
      <patternFill patternType="solid">
        <fgColor rgb="FFED8BB5"/>
        <bgColor rgb="FFFFFF9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164" fontId="0" fillId="4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6" borderId="0" xfId="0" applyFill="1"/>
    <xf numFmtId="1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7" borderId="0" xfId="0" applyFill="1"/>
    <xf numFmtId="1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0" fillId="7" borderId="0" xfId="0" applyFill="1" applyBorder="1"/>
    <xf numFmtId="164" fontId="2" fillId="7" borderId="0" xfId="0" applyNumberFormat="1" applyFont="1" applyFill="1" applyBorder="1" applyAlignment="1">
      <alignment horizontal="center"/>
    </xf>
    <xf numFmtId="0" fontId="2" fillId="7" borderId="0" xfId="0" applyFont="1" applyFill="1"/>
    <xf numFmtId="0" fontId="3" fillId="6" borderId="0" xfId="0" applyFont="1" applyFill="1"/>
    <xf numFmtId="164" fontId="3" fillId="7" borderId="0" xfId="0" applyNumberFormat="1" applyFont="1" applyFill="1" applyBorder="1" applyAlignment="1">
      <alignment horizontal="center"/>
    </xf>
    <xf numFmtId="0" fontId="3" fillId="7" borderId="0" xfId="0" applyFont="1" applyFill="1"/>
    <xf numFmtId="0" fontId="1" fillId="8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4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8BB5"/>
      <color rgb="FFFFB3B3"/>
      <color rgb="FFF8D6E5"/>
      <color rgb="FFFFFF66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Amount</a:t>
            </a:r>
            <a:r>
              <a:rPr lang="en-AU" baseline="0"/>
              <a:t> owing each month</a:t>
            </a:r>
            <a:endParaRPr lang="en-A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Sheet1!$K$3:$K$38</c:f>
              <c:numCache>
                <c:formatCode>0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Sheet1!$L$3:$L$38</c:f>
              <c:numCache>
                <c:formatCode>"$"#,##0.00</c:formatCode>
                <c:ptCount val="36"/>
                <c:pt idx="0">
                  <c:v>7810</c:v>
                </c:pt>
                <c:pt idx="1">
                  <c:v>7618.5749999999998</c:v>
                </c:pt>
                <c:pt idx="2">
                  <c:v>7425.7143125000002</c:v>
                </c:pt>
                <c:pt idx="3">
                  <c:v>7231.4071698437501</c:v>
                </c:pt>
                <c:pt idx="4">
                  <c:v>7035.6427236175787</c:v>
                </c:pt>
                <c:pt idx="5">
                  <c:v>6838.410044044711</c:v>
                </c:pt>
                <c:pt idx="6">
                  <c:v>6639.6981193750462</c:v>
                </c:pt>
                <c:pt idx="7">
                  <c:v>6439.4958552703592</c:v>
                </c:pt>
                <c:pt idx="8">
                  <c:v>6237.7920741848866</c:v>
                </c:pt>
                <c:pt idx="9">
                  <c:v>6034.5755147412729</c:v>
                </c:pt>
                <c:pt idx="10">
                  <c:v>5829.8348311018326</c:v>
                </c:pt>
                <c:pt idx="11">
                  <c:v>5623.5585923350964</c:v>
                </c:pt>
                <c:pt idx="12">
                  <c:v>5415.73528177761</c:v>
                </c:pt>
                <c:pt idx="13">
                  <c:v>5206.353296390942</c:v>
                </c:pt>
                <c:pt idx="14">
                  <c:v>4995.4009461138739</c:v>
                </c:pt>
                <c:pt idx="15">
                  <c:v>4782.8664532097282</c:v>
                </c:pt>
                <c:pt idx="16">
                  <c:v>4568.7379516088013</c:v>
                </c:pt>
                <c:pt idx="17">
                  <c:v>4353.003486245867</c:v>
                </c:pt>
                <c:pt idx="18">
                  <c:v>4135.651012392711</c:v>
                </c:pt>
                <c:pt idx="19">
                  <c:v>3916.6683949856561</c:v>
                </c:pt>
                <c:pt idx="20">
                  <c:v>3696.0434079480483</c:v>
                </c:pt>
                <c:pt idx="21">
                  <c:v>3473.7637335076588</c:v>
                </c:pt>
                <c:pt idx="22">
                  <c:v>3249.8169615089664</c:v>
                </c:pt>
                <c:pt idx="23">
                  <c:v>3024.1905887202838</c:v>
                </c:pt>
                <c:pt idx="24">
                  <c:v>2796.8720181356857</c:v>
                </c:pt>
                <c:pt idx="25">
                  <c:v>2567.8485582717035</c:v>
                </c:pt>
                <c:pt idx="26">
                  <c:v>2337.1074224587414</c:v>
                </c:pt>
                <c:pt idx="27">
                  <c:v>2104.6357281271821</c:v>
                </c:pt>
                <c:pt idx="28">
                  <c:v>1870.4204960881361</c:v>
                </c:pt>
                <c:pt idx="29">
                  <c:v>1634.4486498087972</c:v>
                </c:pt>
                <c:pt idx="30">
                  <c:v>1396.7070146823633</c:v>
                </c:pt>
                <c:pt idx="31">
                  <c:v>1157.182317292481</c:v>
                </c:pt>
                <c:pt idx="32">
                  <c:v>915.86118467217466</c:v>
                </c:pt>
                <c:pt idx="33">
                  <c:v>672.73014355721602</c:v>
                </c:pt>
                <c:pt idx="34">
                  <c:v>427.77561963389519</c:v>
                </c:pt>
                <c:pt idx="35">
                  <c:v>180.9839367811494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4320"/>
        <c:axId val="99945856"/>
      </c:lineChart>
      <c:catAx>
        <c:axId val="99944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945856"/>
        <c:crosses val="autoZero"/>
        <c:auto val="1"/>
        <c:lblAlgn val="ctr"/>
        <c:lblOffset val="100"/>
        <c:noMultiLvlLbl val="0"/>
      </c:catAx>
      <c:valAx>
        <c:axId val="9994585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9994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0" fmlaLink="$C$4" horiz="1" inc="10" max="3000" page="10" val="800"/>
</file>

<file path=xl/ctrlProps/ctrlProp2.xml><?xml version="1.0" encoding="utf-8"?>
<formControlPr xmlns="http://schemas.microsoft.com/office/spreadsheetml/2009/9/main" objectType="Scroll" dx="20" fmlaLink="$F$5" horiz="1" max="100" page="10" val="90"/>
</file>

<file path=xl/ctrlProps/ctrlProp3.xml><?xml version="1.0" encoding="utf-8"?>
<formControlPr xmlns="http://schemas.microsoft.com/office/spreadsheetml/2009/9/main" objectType="Scroll" dx="20" fmlaLink="$I$5" horiz="1" max="250" page="10" val="5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</xdr:row>
          <xdr:rowOff>68580</xdr:rowOff>
        </xdr:from>
        <xdr:to>
          <xdr:col>3</xdr:col>
          <xdr:colOff>251460</xdr:colOff>
          <xdr:row>4</xdr:row>
          <xdr:rowOff>213360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1051560</xdr:colOff>
          <xdr:row>3</xdr:row>
          <xdr:rowOff>38100</xdr:rowOff>
        </xdr:from>
        <xdr:to>
          <xdr:col>6</xdr:col>
          <xdr:colOff>53340</xdr:colOff>
          <xdr:row>4</xdr:row>
          <xdr:rowOff>160020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1097280</xdr:colOff>
          <xdr:row>3</xdr:row>
          <xdr:rowOff>60960</xdr:rowOff>
        </xdr:from>
        <xdr:to>
          <xdr:col>9</xdr:col>
          <xdr:colOff>137160</xdr:colOff>
          <xdr:row>4</xdr:row>
          <xdr:rowOff>167640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453390</xdr:colOff>
      <xdr:row>11</xdr:row>
      <xdr:rowOff>152400</xdr:rowOff>
    </xdr:from>
    <xdr:to>
      <xdr:col>8</xdr:col>
      <xdr:colOff>662940</xdr:colOff>
      <xdr:row>28</xdr:row>
      <xdr:rowOff>22860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Urban Pop">
  <a:themeElements>
    <a:clrScheme name="Urban Pop">
      <a:dk1>
        <a:srgbClr val="000000"/>
      </a:dk1>
      <a:lt1>
        <a:srgbClr val="FFFFFF"/>
      </a:lt1>
      <a:dk2>
        <a:srgbClr val="282828"/>
      </a:dk2>
      <a:lt2>
        <a:srgbClr val="D4D4D4"/>
      </a:lt2>
      <a:accent1>
        <a:srgbClr val="86CE24"/>
      </a:accent1>
      <a:accent2>
        <a:srgbClr val="00A2E6"/>
      </a:accent2>
      <a:accent3>
        <a:srgbClr val="FAC810"/>
      </a:accent3>
      <a:accent4>
        <a:srgbClr val="7D8F8C"/>
      </a:accent4>
      <a:accent5>
        <a:srgbClr val="D06B20"/>
      </a:accent5>
      <a:accent6>
        <a:srgbClr val="958B8B"/>
      </a:accent6>
      <a:hlink>
        <a:srgbClr val="FF9900"/>
      </a:hlink>
      <a:folHlink>
        <a:srgbClr val="969696"/>
      </a:folHlink>
    </a:clrScheme>
    <a:fontScheme name="Urban Pop">
      <a:maj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Urban Pop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190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58000"/>
              </a:srgbClr>
            </a:outerShdw>
          </a:effectLst>
          <a:scene3d>
            <a:camera prst="orthographicFront">
              <a:rot lat="0" lon="0" rev="0"/>
            </a:camera>
            <a:lightRig rig="flat" dir="t"/>
          </a:scene3d>
          <a:sp3d contourW="15875">
            <a:bevelT w="95250" h="1270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hade val="100000"/>
                <a:alpha val="100000"/>
                <a:satMod val="100000"/>
                <a:lumMod val="100000"/>
              </a:schemeClr>
            </a:gs>
            <a:gs pos="9000">
              <a:schemeClr val="phClr">
                <a:tint val="90000"/>
                <a:shade val="100000"/>
                <a:alpha val="100000"/>
                <a:satMod val="100000"/>
                <a:lumMod val="100000"/>
              </a:schemeClr>
            </a:gs>
            <a:gs pos="34000">
              <a:schemeClr val="phClr">
                <a:tint val="83000"/>
                <a:shade val="100000"/>
                <a:alpha val="100000"/>
                <a:satMod val="100000"/>
                <a:lumMod val="100000"/>
              </a:schemeClr>
            </a:gs>
            <a:gs pos="62000">
              <a:schemeClr val="phClr">
                <a:tint val="85000"/>
                <a:shade val="100000"/>
                <a:alpha val="100000"/>
                <a:satMod val="100000"/>
                <a:lumMod val="100000"/>
              </a:schemeClr>
            </a:gs>
            <a:gs pos="90000">
              <a:schemeClr val="phClr">
                <a:tint val="92000"/>
                <a:shade val="100000"/>
                <a:alpha val="100000"/>
                <a:satMod val="100000"/>
                <a:lumMod val="90000"/>
              </a:schemeClr>
            </a:gs>
            <a:gs pos="100000">
              <a:schemeClr val="phClr">
                <a:tint val="85000"/>
                <a:shade val="100000"/>
                <a:alpha val="100000"/>
                <a:satMod val="100000"/>
                <a:lumMod val="10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8000"/>
              </a:schemeClr>
            </a:gs>
            <a:gs pos="100000">
              <a:schemeClr val="phClr">
                <a:tint val="95000"/>
                <a:shade val="98000"/>
                <a:lumMod val="80000"/>
              </a:schemeClr>
            </a:gs>
          </a:gsLst>
          <a:path path="circle">
            <a:fillToRect l="50000" t="100000" r="10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8"/>
  <sheetViews>
    <sheetView tabSelected="1" workbookViewId="0">
      <selection activeCell="I9" sqref="I9"/>
    </sheetView>
  </sheetViews>
  <sheetFormatPr defaultRowHeight="18" x14ac:dyDescent="0.5"/>
  <cols>
    <col min="1" max="1" width="4.109375" customWidth="1"/>
    <col min="2" max="2" width="3.33203125" customWidth="1"/>
    <col min="3" max="3" width="17.21875" customWidth="1"/>
    <col min="5" max="5" width="16.21875" customWidth="1"/>
    <col min="6" max="6" width="14.77734375" customWidth="1"/>
    <col min="8" max="8" width="17.5546875" customWidth="1"/>
    <col min="9" max="9" width="14.77734375" customWidth="1"/>
    <col min="12" max="12" width="11.44140625" customWidth="1"/>
  </cols>
  <sheetData>
    <row r="1" spans="1:30" ht="24.6" x14ac:dyDescent="0.6">
      <c r="A1" s="6"/>
      <c r="B1" s="6"/>
      <c r="C1" s="6"/>
      <c r="D1" s="6"/>
      <c r="E1" s="23" t="s">
        <v>5</v>
      </c>
      <c r="F1" s="6"/>
      <c r="G1" s="6"/>
      <c r="H1" s="6"/>
      <c r="I1" s="6"/>
      <c r="J1" s="6"/>
      <c r="K1" s="7" t="s">
        <v>0</v>
      </c>
      <c r="L1" s="8" t="s">
        <v>1</v>
      </c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5">
      <c r="A2" s="6"/>
      <c r="B2" s="6"/>
      <c r="C2" s="6" t="s">
        <v>2</v>
      </c>
      <c r="D2" s="6"/>
      <c r="E2" s="6"/>
      <c r="F2" s="6" t="s">
        <v>3</v>
      </c>
      <c r="G2" s="6"/>
      <c r="H2" s="6"/>
      <c r="I2" s="6" t="s">
        <v>4</v>
      </c>
      <c r="J2" s="6"/>
      <c r="K2" s="7" t="s">
        <v>6</v>
      </c>
      <c r="L2" s="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5">
      <c r="A3" s="6"/>
      <c r="B3" s="6"/>
      <c r="C3" s="3">
        <f>C4*10</f>
        <v>8000</v>
      </c>
      <c r="D3" s="6"/>
      <c r="E3" s="6"/>
      <c r="F3" s="4">
        <f>F5/1000</f>
        <v>0.09</v>
      </c>
      <c r="G3" s="6"/>
      <c r="H3" s="6"/>
      <c r="I3" s="5">
        <f>I5*5</f>
        <v>250</v>
      </c>
      <c r="J3" s="6"/>
      <c r="K3" s="7">
        <v>1</v>
      </c>
      <c r="L3" s="8">
        <f>C3+C3*F3/12-I3</f>
        <v>7810</v>
      </c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5">
      <c r="A4" s="6"/>
      <c r="B4" s="6"/>
      <c r="C4" s="6">
        <v>800</v>
      </c>
      <c r="D4" s="6"/>
      <c r="E4" s="6"/>
      <c r="F4" s="6"/>
      <c r="G4" s="6"/>
      <c r="H4" s="6"/>
      <c r="I4" s="6"/>
      <c r="J4" s="6"/>
      <c r="K4" s="7">
        <v>2</v>
      </c>
      <c r="L4" s="8">
        <f>B9+B9*$F$3/12-$I$3</f>
        <v>7618.5749999999998</v>
      </c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5">
      <c r="A5" s="6"/>
      <c r="B5" s="6"/>
      <c r="C5" s="6"/>
      <c r="D5" s="6"/>
      <c r="E5" s="6"/>
      <c r="F5" s="6">
        <v>90</v>
      </c>
      <c r="G5" s="6"/>
      <c r="H5" s="6"/>
      <c r="I5" s="6">
        <v>50</v>
      </c>
      <c r="J5" s="6"/>
      <c r="K5" s="7">
        <v>3</v>
      </c>
      <c r="L5" s="8">
        <f>B10+B10*$F$3/12-$I$3</f>
        <v>7425.7143125000002</v>
      </c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5">
      <c r="A6" s="6"/>
      <c r="B6" s="6"/>
      <c r="C6" s="6"/>
      <c r="D6" s="6"/>
      <c r="E6" s="6"/>
      <c r="F6" s="6"/>
      <c r="G6" s="6"/>
      <c r="H6" s="6"/>
      <c r="I6" s="6"/>
      <c r="J6" s="6"/>
      <c r="K6" s="7">
        <v>4</v>
      </c>
      <c r="L6" s="8">
        <f>B11+B11*$F$3/12-$I$3</f>
        <v>7231.4071698437501</v>
      </c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5">
      <c r="A7" s="6"/>
      <c r="B7" s="6"/>
      <c r="C7" s="6"/>
      <c r="D7" s="6"/>
      <c r="E7" s="6"/>
      <c r="F7" s="6" t="s">
        <v>11</v>
      </c>
      <c r="G7" s="6"/>
      <c r="H7" s="6"/>
      <c r="I7" s="6" t="s">
        <v>12</v>
      </c>
      <c r="J7" s="6"/>
      <c r="K7" s="7">
        <v>5</v>
      </c>
      <c r="L7" s="8">
        <f>B12+B12*$F$3/12-$I$3</f>
        <v>7035.6427236175787</v>
      </c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1.6" x14ac:dyDescent="0.55000000000000004">
      <c r="A8" s="6"/>
      <c r="B8" s="6"/>
      <c r="C8" s="6" t="s">
        <v>10</v>
      </c>
      <c r="D8" s="6"/>
      <c r="E8" s="6"/>
      <c r="F8" s="19">
        <v>36</v>
      </c>
      <c r="G8" s="6" t="s">
        <v>7</v>
      </c>
      <c r="H8" s="9"/>
      <c r="I8" s="20">
        <v>180.98</v>
      </c>
      <c r="J8" s="9"/>
      <c r="K8" s="7">
        <v>6</v>
      </c>
      <c r="L8" s="8">
        <f>B13+B13*$F$3/12-$I$3</f>
        <v>6838.410044044711</v>
      </c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5">
      <c r="A9" s="16"/>
      <c r="B9" s="17">
        <f>L3</f>
        <v>7810</v>
      </c>
      <c r="C9" s="6"/>
      <c r="D9" s="6"/>
      <c r="E9" s="6"/>
      <c r="F9" s="6"/>
      <c r="G9" s="6"/>
      <c r="H9" s="6"/>
      <c r="I9" s="6"/>
      <c r="J9" s="6"/>
      <c r="K9" s="7">
        <v>7</v>
      </c>
      <c r="L9" s="8">
        <f>B14+B14*$F$3/12-$I$3</f>
        <v>6639.6981193750462</v>
      </c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5">
      <c r="A10" s="16"/>
      <c r="B10" s="17">
        <f>L4</f>
        <v>7618.5749999999998</v>
      </c>
      <c r="C10" s="6"/>
      <c r="D10" s="6"/>
      <c r="E10" s="6"/>
      <c r="F10" s="10"/>
      <c r="G10" s="6"/>
      <c r="H10" s="6"/>
      <c r="I10" s="11"/>
      <c r="J10" s="6"/>
      <c r="K10" s="7">
        <v>8</v>
      </c>
      <c r="L10" s="8">
        <f>B15+B15*$F$3/12-$I$3</f>
        <v>6439.4958552703592</v>
      </c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5">
      <c r="A11" s="16"/>
      <c r="B11" s="17">
        <f>L5</f>
        <v>7425.7143125000002</v>
      </c>
      <c r="C11" s="6"/>
      <c r="D11" s="6"/>
      <c r="E11" s="6" t="s">
        <v>8</v>
      </c>
      <c r="F11" s="21">
        <f>I3*F8+I8+I8*F3/12</f>
        <v>9182.3373499999998</v>
      </c>
      <c r="G11" s="6"/>
      <c r="H11" s="6" t="s">
        <v>9</v>
      </c>
      <c r="I11" s="22">
        <f>F11-C3</f>
        <v>1182.3373499999998</v>
      </c>
      <c r="J11" s="6"/>
      <c r="K11" s="7">
        <v>9</v>
      </c>
      <c r="L11" s="8">
        <f>B16+B16*$F$3/12-$I$3</f>
        <v>6237.7920741848866</v>
      </c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5">
      <c r="A12" s="16"/>
      <c r="B12" s="17">
        <f>L6</f>
        <v>7231.4071698437501</v>
      </c>
      <c r="C12" s="6"/>
      <c r="D12" s="6"/>
      <c r="E12" s="6"/>
      <c r="F12" s="6"/>
      <c r="G12" s="6"/>
      <c r="H12" s="6"/>
      <c r="I12" s="11"/>
      <c r="J12" s="6"/>
      <c r="K12" s="7">
        <v>10</v>
      </c>
      <c r="L12" s="8">
        <f>B17+B17*$F$3/12-$I$3</f>
        <v>6034.5755147412729</v>
      </c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5">
      <c r="A13" s="16"/>
      <c r="B13" s="17">
        <f>L7</f>
        <v>7035.6427236175787</v>
      </c>
      <c r="C13" s="6"/>
      <c r="D13" s="6"/>
      <c r="E13" s="6"/>
      <c r="F13" s="6"/>
      <c r="G13" s="6"/>
      <c r="H13" s="6"/>
      <c r="I13" s="6"/>
      <c r="J13" s="6"/>
      <c r="K13" s="7">
        <v>11</v>
      </c>
      <c r="L13" s="8">
        <f>B18+B18*$F$3/12-$I$3</f>
        <v>5829.8348311018326</v>
      </c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5">
      <c r="A14" s="16"/>
      <c r="B14" s="17">
        <f>L8</f>
        <v>6838.410044044711</v>
      </c>
      <c r="C14" s="6"/>
      <c r="D14" s="6"/>
      <c r="E14" s="6"/>
      <c r="F14" s="6"/>
      <c r="G14" s="6"/>
      <c r="H14" s="6"/>
      <c r="I14" s="6"/>
      <c r="J14" s="6"/>
      <c r="K14" s="7">
        <v>12</v>
      </c>
      <c r="L14" s="8">
        <f>B19+B19*$F$3/12-$I$3</f>
        <v>5623.5585923350964</v>
      </c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5">
      <c r="A15" s="16"/>
      <c r="B15" s="17">
        <f>L9</f>
        <v>6639.6981193750462</v>
      </c>
      <c r="C15" s="6"/>
      <c r="D15" s="6"/>
      <c r="E15" s="6"/>
      <c r="F15" s="12"/>
      <c r="G15" s="6"/>
      <c r="H15" s="6"/>
      <c r="I15" s="12"/>
      <c r="J15" s="6"/>
      <c r="K15" s="7">
        <v>13</v>
      </c>
      <c r="L15" s="8">
        <f>B20+B20*$F$3/12-$I$3</f>
        <v>5415.73528177761</v>
      </c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5">
      <c r="A16" s="16"/>
      <c r="B16" s="17">
        <f>L10</f>
        <v>6439.4958552703592</v>
      </c>
      <c r="C16" s="6"/>
      <c r="D16" s="6"/>
      <c r="E16" s="6"/>
      <c r="F16" s="6"/>
      <c r="G16" s="6"/>
      <c r="H16" s="6"/>
      <c r="I16" s="6"/>
      <c r="J16" s="6"/>
      <c r="K16" s="7">
        <v>14</v>
      </c>
      <c r="L16" s="8">
        <f>B21+B21*$F$3/12-$I$3</f>
        <v>5206.353296390942</v>
      </c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5">
      <c r="A17" s="16"/>
      <c r="B17" s="17">
        <f>L11</f>
        <v>6237.7920741848866</v>
      </c>
      <c r="C17" s="6"/>
      <c r="D17" s="6"/>
      <c r="E17" s="6"/>
      <c r="F17" s="6"/>
      <c r="G17" s="6"/>
      <c r="H17" s="6"/>
      <c r="I17" s="6"/>
      <c r="J17" s="6"/>
      <c r="K17" s="7">
        <v>15</v>
      </c>
      <c r="L17" s="8">
        <f>B22+B22*$F$3/12-$I$3</f>
        <v>4995.4009461138739</v>
      </c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5">
      <c r="A18" s="16"/>
      <c r="B18" s="17">
        <f>L12</f>
        <v>6034.5755147412729</v>
      </c>
      <c r="C18" s="6"/>
      <c r="D18" s="6"/>
      <c r="E18" s="6"/>
      <c r="F18" s="6"/>
      <c r="G18" s="6"/>
      <c r="H18" s="6"/>
      <c r="I18" s="6"/>
      <c r="J18" s="6"/>
      <c r="K18" s="7">
        <v>16</v>
      </c>
      <c r="L18" s="8">
        <f>B23+B23*$F$3/12-$I$3</f>
        <v>4782.8664532097282</v>
      </c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5">
      <c r="A19" s="16"/>
      <c r="B19" s="17">
        <f>L13</f>
        <v>5829.8348311018326</v>
      </c>
      <c r="C19" s="6"/>
      <c r="D19" s="6"/>
      <c r="E19" s="6"/>
      <c r="F19" s="6"/>
      <c r="G19" s="6"/>
      <c r="H19" s="6"/>
      <c r="I19" s="6"/>
      <c r="J19" s="6"/>
      <c r="K19" s="7">
        <v>17</v>
      </c>
      <c r="L19" s="8">
        <f>B24+B24*$F$3/12-$I$3</f>
        <v>4568.7379516088013</v>
      </c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5">
      <c r="A20" s="16"/>
      <c r="B20" s="17">
        <f>L14</f>
        <v>5623.5585923350964</v>
      </c>
      <c r="C20" s="6"/>
      <c r="D20" s="6"/>
      <c r="E20" s="6"/>
      <c r="F20" s="6"/>
      <c r="G20" s="6"/>
      <c r="H20" s="6"/>
      <c r="I20" s="6"/>
      <c r="J20" s="6"/>
      <c r="K20" s="7">
        <v>18</v>
      </c>
      <c r="L20" s="8">
        <f>B25+B25*$F$3/12-$I$3</f>
        <v>4353.003486245867</v>
      </c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5">
      <c r="A21" s="16"/>
      <c r="B21" s="17">
        <f>L15</f>
        <v>5415.73528177761</v>
      </c>
      <c r="C21" s="6"/>
      <c r="D21" s="6"/>
      <c r="E21" s="6"/>
      <c r="F21" s="6"/>
      <c r="G21" s="6"/>
      <c r="H21" s="6"/>
      <c r="I21" s="6"/>
      <c r="J21" s="6"/>
      <c r="K21" s="7">
        <v>19</v>
      </c>
      <c r="L21" s="8">
        <f>B26+B26*$F$3/12-$I$3</f>
        <v>4135.651012392711</v>
      </c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5">
      <c r="A22" s="16"/>
      <c r="B22" s="17">
        <f>L16</f>
        <v>5206.353296390942</v>
      </c>
      <c r="C22" s="6"/>
      <c r="D22" s="6"/>
      <c r="E22" s="6"/>
      <c r="F22" s="6"/>
      <c r="G22" s="6"/>
      <c r="H22" s="6"/>
      <c r="I22" s="6"/>
      <c r="J22" s="6"/>
      <c r="K22" s="7">
        <v>20</v>
      </c>
      <c r="L22" s="8">
        <f>B27+B27*$F$3/12-$I$3</f>
        <v>3916.6683949856561</v>
      </c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5">
      <c r="A23" s="16"/>
      <c r="B23" s="17">
        <f>L17</f>
        <v>4995.4009461138739</v>
      </c>
      <c r="C23" s="6"/>
      <c r="D23" s="6"/>
      <c r="E23" s="6"/>
      <c r="F23" s="6"/>
      <c r="G23" s="6"/>
      <c r="H23" s="6"/>
      <c r="I23" s="6"/>
      <c r="J23" s="6"/>
      <c r="K23" s="7">
        <v>21</v>
      </c>
      <c r="L23" s="8">
        <f>B28+B28*$F$3/12-$I$3</f>
        <v>3696.0434079480483</v>
      </c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5">
      <c r="A24" s="16"/>
      <c r="B24" s="17">
        <f>L18</f>
        <v>4782.8664532097282</v>
      </c>
      <c r="C24" s="6"/>
      <c r="D24" s="6"/>
      <c r="E24" s="6"/>
      <c r="F24" s="6"/>
      <c r="G24" s="6"/>
      <c r="H24" s="6"/>
      <c r="I24" s="6"/>
      <c r="J24" s="6"/>
      <c r="K24" s="7">
        <v>22</v>
      </c>
      <c r="L24" s="8">
        <f>B29+B29*$F$3/12-$I$3</f>
        <v>3473.7637335076588</v>
      </c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5">
      <c r="A25" s="16"/>
      <c r="B25" s="17">
        <f>L19</f>
        <v>4568.7379516088013</v>
      </c>
      <c r="C25" s="6"/>
      <c r="D25" s="6"/>
      <c r="E25" s="6"/>
      <c r="F25" s="6"/>
      <c r="G25" s="6"/>
      <c r="H25" s="6"/>
      <c r="I25" s="6"/>
      <c r="J25" s="6"/>
      <c r="K25" s="7">
        <v>23</v>
      </c>
      <c r="L25" s="8">
        <f>B30+B30*$F$3/12-$I$3</f>
        <v>3249.8169615089664</v>
      </c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5">
      <c r="A26" s="16"/>
      <c r="B26" s="17">
        <f>L20</f>
        <v>4353.003486245867</v>
      </c>
      <c r="C26" s="6"/>
      <c r="D26" s="6"/>
      <c r="E26" s="6"/>
      <c r="F26" s="6"/>
      <c r="G26" s="6"/>
      <c r="H26" s="6"/>
      <c r="I26" s="6"/>
      <c r="J26" s="6"/>
      <c r="K26" s="7">
        <v>24</v>
      </c>
      <c r="L26" s="8">
        <f>B31+B31*$F$3/12-$I$3</f>
        <v>3024.1905887202838</v>
      </c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5">
      <c r="A27" s="16"/>
      <c r="B27" s="17">
        <f>L21</f>
        <v>4135.651012392711</v>
      </c>
      <c r="C27" s="6"/>
      <c r="D27" s="6"/>
      <c r="E27" s="6"/>
      <c r="F27" s="6"/>
      <c r="G27" s="6"/>
      <c r="H27" s="6"/>
      <c r="I27" s="6"/>
      <c r="J27" s="6"/>
      <c r="K27" s="7">
        <v>25</v>
      </c>
      <c r="L27" s="8">
        <f>B32+B32*$F$3/12-$I$3</f>
        <v>2796.8720181356857</v>
      </c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5">
      <c r="A28" s="16"/>
      <c r="B28" s="17">
        <f>L22</f>
        <v>3916.6683949856561</v>
      </c>
      <c r="C28" s="6"/>
      <c r="D28" s="6"/>
      <c r="E28" s="6"/>
      <c r="F28" s="6"/>
      <c r="G28" s="6"/>
      <c r="H28" s="6"/>
      <c r="I28" s="6"/>
      <c r="J28" s="6"/>
      <c r="K28" s="7">
        <v>26</v>
      </c>
      <c r="L28" s="8">
        <f>B33+B33*$F$3/12-$I$3</f>
        <v>2567.8485582717035</v>
      </c>
      <c r="M28" s="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5">
      <c r="A29" s="16"/>
      <c r="B29" s="17">
        <f>L23</f>
        <v>3696.0434079480483</v>
      </c>
      <c r="C29" s="6"/>
      <c r="D29" s="6"/>
      <c r="E29" s="6"/>
      <c r="F29" s="6"/>
      <c r="G29" s="6"/>
      <c r="H29" s="6"/>
      <c r="I29" s="6"/>
      <c r="J29" s="6"/>
      <c r="K29" s="7">
        <v>27</v>
      </c>
      <c r="L29" s="8">
        <f>B34+B34*$F$3/12-$I$3</f>
        <v>2337.1074224587414</v>
      </c>
      <c r="M29" s="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5">
      <c r="A30" s="16"/>
      <c r="B30" s="17">
        <f>L24</f>
        <v>3473.7637335076588</v>
      </c>
      <c r="C30" s="6"/>
      <c r="D30" s="6"/>
      <c r="E30" s="6"/>
      <c r="F30" s="6"/>
      <c r="G30" s="6"/>
      <c r="H30" s="6"/>
      <c r="I30" s="6"/>
      <c r="J30" s="6"/>
      <c r="K30" s="7">
        <v>28</v>
      </c>
      <c r="L30" s="8">
        <f>B35+B35*$F$3/12-$I$3</f>
        <v>2104.6357281271821</v>
      </c>
      <c r="M30" s="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5">
      <c r="A31" s="16"/>
      <c r="B31" s="17">
        <f>L25</f>
        <v>3249.8169615089664</v>
      </c>
      <c r="C31" s="6"/>
      <c r="D31" s="6"/>
      <c r="E31" s="6"/>
      <c r="F31" s="6"/>
      <c r="G31" s="6"/>
      <c r="H31" s="6"/>
      <c r="I31" s="6"/>
      <c r="J31" s="6"/>
      <c r="K31" s="7">
        <v>29</v>
      </c>
      <c r="L31" s="8">
        <f>B36+B36*$F$3/12-$I$3</f>
        <v>1870.4204960881361</v>
      </c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5">
      <c r="A32" s="16"/>
      <c r="B32" s="17">
        <f>L26</f>
        <v>3024.1905887202838</v>
      </c>
      <c r="C32" s="6"/>
      <c r="D32" s="6"/>
      <c r="E32" s="6"/>
      <c r="F32" s="6"/>
      <c r="G32" s="6"/>
      <c r="H32" s="6"/>
      <c r="I32" s="6"/>
      <c r="J32" s="6"/>
      <c r="K32" s="7">
        <v>30</v>
      </c>
      <c r="L32" s="8">
        <f>B37+B37*$F$3/12-$I$3</f>
        <v>1634.4486498087972</v>
      </c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5">
      <c r="A33" s="16"/>
      <c r="B33" s="17">
        <f>L27</f>
        <v>2796.8720181356857</v>
      </c>
      <c r="C33" s="6"/>
      <c r="D33" s="6"/>
      <c r="E33" s="6"/>
      <c r="F33" s="6"/>
      <c r="G33" s="6"/>
      <c r="H33" s="6"/>
      <c r="I33" s="6"/>
      <c r="J33" s="6"/>
      <c r="K33" s="7">
        <v>31</v>
      </c>
      <c r="L33" s="8">
        <f>B38+B38*$F$3/12-$I$3</f>
        <v>1396.7070146823633</v>
      </c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5">
      <c r="A34" s="16"/>
      <c r="B34" s="17">
        <f>L28</f>
        <v>2567.8485582717035</v>
      </c>
      <c r="C34" s="6"/>
      <c r="D34" s="6"/>
      <c r="E34" s="6"/>
      <c r="F34" s="6"/>
      <c r="G34" s="6"/>
      <c r="H34" s="6"/>
      <c r="I34" s="6"/>
      <c r="J34" s="6"/>
      <c r="K34" s="7">
        <v>32</v>
      </c>
      <c r="L34" s="8">
        <f>B39+B39*$F$3/12-$I$3</f>
        <v>1157.182317292481</v>
      </c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5">
      <c r="A35" s="16"/>
      <c r="B35" s="17">
        <f>L29</f>
        <v>2337.1074224587414</v>
      </c>
      <c r="C35" s="6"/>
      <c r="D35" s="6"/>
      <c r="E35" s="6"/>
      <c r="F35" s="6"/>
      <c r="G35" s="6"/>
      <c r="H35" s="6"/>
      <c r="I35" s="6"/>
      <c r="J35" s="6"/>
      <c r="K35" s="7">
        <v>33</v>
      </c>
      <c r="L35" s="8">
        <f>B40+B40*$F$3/12-$I$3</f>
        <v>915.86118467217466</v>
      </c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5">
      <c r="A36" s="16"/>
      <c r="B36" s="17">
        <f>L30</f>
        <v>2104.6357281271821</v>
      </c>
      <c r="C36" s="6"/>
      <c r="D36" s="6"/>
      <c r="E36" s="6"/>
      <c r="F36" s="6"/>
      <c r="G36" s="6"/>
      <c r="H36" s="6"/>
      <c r="I36" s="6"/>
      <c r="J36" s="6"/>
      <c r="K36" s="7">
        <v>34</v>
      </c>
      <c r="L36" s="8">
        <f>B41+B41*$F$3/12-$I$3</f>
        <v>672.73014355721602</v>
      </c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5">
      <c r="A37" s="16"/>
      <c r="B37" s="17">
        <f>L31</f>
        <v>1870.4204960881361</v>
      </c>
      <c r="C37" s="6"/>
      <c r="D37" s="6"/>
      <c r="E37" s="6"/>
      <c r="F37" s="6"/>
      <c r="G37" s="6"/>
      <c r="H37" s="6"/>
      <c r="I37" s="6"/>
      <c r="J37" s="6"/>
      <c r="K37" s="7">
        <v>35</v>
      </c>
      <c r="L37" s="8">
        <f>B42+B42*$F$3/12-$I$3</f>
        <v>427.77561963389519</v>
      </c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5">
      <c r="A38" s="16"/>
      <c r="B38" s="17">
        <f>L32</f>
        <v>1634.4486498087972</v>
      </c>
      <c r="C38" s="6"/>
      <c r="D38" s="6"/>
      <c r="E38" s="6"/>
      <c r="F38" s="6"/>
      <c r="G38" s="6"/>
      <c r="H38" s="6"/>
      <c r="I38" s="6"/>
      <c r="J38" s="6"/>
      <c r="K38" s="7">
        <v>36</v>
      </c>
      <c r="L38" s="8">
        <f>B43+B43*$F$3/12-$I$3</f>
        <v>180.9839367811494</v>
      </c>
      <c r="M38" s="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5">
      <c r="A39" s="16"/>
      <c r="B39" s="17">
        <f>L33</f>
        <v>1396.7070146823633</v>
      </c>
      <c r="C39" s="6"/>
      <c r="D39" s="6"/>
      <c r="E39" s="6"/>
      <c r="F39" s="6"/>
      <c r="G39" s="6"/>
      <c r="H39" s="6"/>
      <c r="I39" s="6"/>
      <c r="J39" s="6"/>
      <c r="K39" s="7">
        <v>37</v>
      </c>
      <c r="L39" s="8">
        <f>B44+B44*$F$3/12-$I$3</f>
        <v>-67.658683692991985</v>
      </c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5">
      <c r="A40" s="16"/>
      <c r="B40" s="17">
        <f>L34</f>
        <v>1157.182317292481</v>
      </c>
      <c r="C40" s="6"/>
      <c r="D40" s="6"/>
      <c r="E40" s="6"/>
      <c r="F40" s="6"/>
      <c r="G40" s="6"/>
      <c r="H40" s="6"/>
      <c r="I40" s="6"/>
      <c r="J40" s="6"/>
      <c r="K40" s="7">
        <v>38</v>
      </c>
      <c r="L40" s="8">
        <f>B45+B45*$F$3/12-$I$3</f>
        <v>-318.16612382068945</v>
      </c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5">
      <c r="A41" s="16"/>
      <c r="B41" s="17">
        <f>L35</f>
        <v>915.86118467217466</v>
      </c>
      <c r="C41" s="6"/>
      <c r="D41" s="6"/>
      <c r="E41" s="6"/>
      <c r="F41" s="6"/>
      <c r="G41" s="6"/>
      <c r="H41" s="6"/>
      <c r="I41" s="6"/>
      <c r="J41" s="6"/>
      <c r="K41" s="7">
        <v>39</v>
      </c>
      <c r="L41" s="8">
        <f>B46+B46*$F$3/12-$I$3</f>
        <v>-570.55236974934462</v>
      </c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5">
      <c r="A42" s="18"/>
      <c r="B42" s="17">
        <f>L36</f>
        <v>672.73014355721602</v>
      </c>
      <c r="C42" s="13"/>
      <c r="D42" s="13"/>
      <c r="E42" s="13"/>
      <c r="F42" s="13"/>
      <c r="G42" s="13"/>
      <c r="H42" s="13"/>
      <c r="I42" s="13"/>
      <c r="J42" s="9"/>
      <c r="K42" s="7">
        <v>40</v>
      </c>
      <c r="L42" s="8">
        <f>B47+B47*$F$3/12-$I$3</f>
        <v>-824.83151252246466</v>
      </c>
      <c r="M42" s="9"/>
    </row>
    <row r="43" spans="1:30" x14ac:dyDescent="0.5">
      <c r="A43" s="18"/>
      <c r="B43" s="17">
        <f>L37</f>
        <v>427.77561963389519</v>
      </c>
      <c r="C43" s="9"/>
      <c r="D43" s="9"/>
      <c r="E43" s="9"/>
      <c r="F43" s="9"/>
      <c r="G43" s="9"/>
      <c r="H43" s="9"/>
      <c r="I43" s="9"/>
      <c r="J43" s="9"/>
      <c r="K43" s="7">
        <v>41</v>
      </c>
      <c r="L43" s="8">
        <f>B48+B48*$F$3/12-$I$3</f>
        <v>-1081.017748866383</v>
      </c>
      <c r="M43" s="9"/>
      <c r="N43" s="2"/>
    </row>
    <row r="44" spans="1:30" x14ac:dyDescent="0.5">
      <c r="A44" s="18"/>
      <c r="B44" s="17">
        <f>L38</f>
        <v>180.9839367811494</v>
      </c>
      <c r="C44" s="9"/>
      <c r="D44" s="9"/>
      <c r="E44" s="9"/>
      <c r="F44" s="9"/>
      <c r="G44" s="9"/>
      <c r="H44" s="9"/>
      <c r="I44" s="9"/>
      <c r="J44" s="9"/>
      <c r="K44" s="7">
        <v>42</v>
      </c>
      <c r="L44" s="8">
        <f>B49+B49*$F$3/12-$I$3</f>
        <v>-1339.125381982881</v>
      </c>
      <c r="M44" s="9"/>
      <c r="N44" s="2"/>
    </row>
    <row r="45" spans="1:30" x14ac:dyDescent="0.5">
      <c r="A45" s="18"/>
      <c r="B45" s="17">
        <f>L39</f>
        <v>-67.658683692991985</v>
      </c>
      <c r="C45" s="9"/>
      <c r="D45" s="9"/>
      <c r="E45" s="9"/>
      <c r="F45" s="9"/>
      <c r="G45" s="9"/>
      <c r="H45" s="9"/>
      <c r="I45" s="9"/>
      <c r="J45" s="9"/>
      <c r="K45" s="7">
        <v>43</v>
      </c>
      <c r="L45" s="8">
        <f>B50+B50*$F$3/12-$I$3</f>
        <v>-1599.1688223477527</v>
      </c>
      <c r="M45" s="9"/>
      <c r="N45" s="2"/>
    </row>
    <row r="46" spans="1:30" x14ac:dyDescent="0.5">
      <c r="A46" s="18"/>
      <c r="B46" s="17">
        <f>L40</f>
        <v>-318.16612382068945</v>
      </c>
      <c r="C46" s="9"/>
      <c r="D46" s="9"/>
      <c r="E46" s="9"/>
      <c r="F46" s="9"/>
      <c r="G46" s="9"/>
      <c r="H46" s="9"/>
      <c r="I46" s="9"/>
      <c r="J46" s="9"/>
      <c r="K46" s="7">
        <v>44</v>
      </c>
      <c r="L46" s="8">
        <f>B51+B51*$F$3/12-$I$3</f>
        <v>-1861.1625885153608</v>
      </c>
      <c r="M46" s="9"/>
      <c r="N46" s="2"/>
    </row>
    <row r="47" spans="1:30" x14ac:dyDescent="0.5">
      <c r="A47" s="18"/>
      <c r="B47" s="17">
        <f>L41</f>
        <v>-570.55236974934462</v>
      </c>
      <c r="C47" s="9"/>
      <c r="D47" s="9"/>
      <c r="E47" s="9"/>
      <c r="F47" s="9"/>
      <c r="G47" s="9"/>
      <c r="H47" s="9"/>
      <c r="I47" s="9"/>
      <c r="J47" s="9"/>
      <c r="K47" s="7">
        <v>45</v>
      </c>
      <c r="L47" s="8">
        <f>B52+B52*$F$3/12-$I$3</f>
        <v>-2125.1213079292261</v>
      </c>
      <c r="M47" s="9"/>
      <c r="N47" s="2"/>
    </row>
    <row r="48" spans="1:30" x14ac:dyDescent="0.5">
      <c r="A48" s="18"/>
      <c r="B48" s="17">
        <f>L42</f>
        <v>-824.83151252246466</v>
      </c>
      <c r="C48" s="9"/>
      <c r="D48" s="9"/>
      <c r="E48" s="9"/>
      <c r="F48" s="9"/>
      <c r="G48" s="9"/>
      <c r="H48" s="9"/>
      <c r="I48" s="9"/>
      <c r="J48" s="9"/>
      <c r="K48" s="7">
        <v>46</v>
      </c>
      <c r="L48" s="8">
        <f>B53+B53*$F$3/12-$I$3</f>
        <v>-2391.0597177386953</v>
      </c>
      <c r="M48" s="9"/>
      <c r="N48" s="2"/>
    </row>
    <row r="49" spans="1:14" x14ac:dyDescent="0.5">
      <c r="A49" s="18"/>
      <c r="B49" s="17">
        <f>L43</f>
        <v>-1081.017748866383</v>
      </c>
      <c r="C49" s="9"/>
      <c r="D49" s="9"/>
      <c r="E49" s="9"/>
      <c r="F49" s="9"/>
      <c r="G49" s="9"/>
      <c r="H49" s="9"/>
      <c r="I49" s="9"/>
      <c r="J49" s="9"/>
      <c r="K49" s="7">
        <v>47</v>
      </c>
      <c r="L49" s="8">
        <f>B54+B54*$F$3/12-$I$3</f>
        <v>-2658.9926656217353</v>
      </c>
      <c r="M49" s="9"/>
      <c r="N49" s="2"/>
    </row>
    <row r="50" spans="1:14" x14ac:dyDescent="0.5">
      <c r="A50" s="18"/>
      <c r="B50" s="17">
        <f>L44</f>
        <v>-1339.125381982881</v>
      </c>
      <c r="C50" s="9"/>
      <c r="D50" s="9"/>
      <c r="E50" s="9"/>
      <c r="F50" s="9"/>
      <c r="G50" s="9"/>
      <c r="H50" s="9"/>
      <c r="I50" s="9"/>
      <c r="J50" s="9"/>
      <c r="K50" s="7">
        <v>48</v>
      </c>
      <c r="L50" s="8">
        <f>B55+B55*$F$3/12-$I$3</f>
        <v>-2928.9351106138984</v>
      </c>
      <c r="M50" s="9"/>
      <c r="N50" s="2"/>
    </row>
    <row r="51" spans="1:14" x14ac:dyDescent="0.5">
      <c r="A51" s="18"/>
      <c r="B51" s="17">
        <f>L45</f>
        <v>-1599.1688223477527</v>
      </c>
      <c r="C51" s="9"/>
      <c r="D51" s="9"/>
      <c r="E51" s="9"/>
      <c r="F51" s="9"/>
      <c r="G51" s="9"/>
      <c r="H51" s="9"/>
      <c r="I51" s="9"/>
      <c r="J51" s="9"/>
      <c r="M51" s="9"/>
      <c r="N51" s="2"/>
    </row>
    <row r="52" spans="1:14" x14ac:dyDescent="0.5">
      <c r="A52" s="18"/>
      <c r="B52" s="17">
        <f>L46</f>
        <v>-1861.1625885153608</v>
      </c>
      <c r="C52" s="9"/>
      <c r="D52" s="9"/>
      <c r="E52" s="9"/>
      <c r="F52" s="9"/>
      <c r="G52" s="9"/>
      <c r="H52" s="9"/>
      <c r="I52" s="9"/>
      <c r="J52" s="9"/>
      <c r="M52" s="9"/>
      <c r="N52" s="2"/>
    </row>
    <row r="53" spans="1:14" x14ac:dyDescent="0.5">
      <c r="A53" s="18"/>
      <c r="B53" s="17">
        <f>L47</f>
        <v>-2125.1213079292261</v>
      </c>
      <c r="C53" s="9"/>
      <c r="D53" s="9"/>
      <c r="E53" s="9"/>
      <c r="F53" s="9"/>
      <c r="G53" s="9"/>
      <c r="H53" s="9"/>
      <c r="I53" s="9"/>
      <c r="J53" s="9"/>
      <c r="M53" s="9"/>
      <c r="N53" s="2"/>
    </row>
    <row r="54" spans="1:14" x14ac:dyDescent="0.5">
      <c r="A54" s="15"/>
      <c r="B54" s="14">
        <f>L48</f>
        <v>-2391.0597177386953</v>
      </c>
      <c r="C54" s="9"/>
      <c r="D54" s="9"/>
      <c r="E54" s="9"/>
      <c r="F54" s="9"/>
      <c r="G54" s="9"/>
      <c r="H54" s="9"/>
      <c r="I54" s="9"/>
      <c r="J54" s="9"/>
      <c r="M54" s="9"/>
      <c r="N54" s="2"/>
    </row>
    <row r="55" spans="1:14" x14ac:dyDescent="0.5">
      <c r="A55" s="15"/>
      <c r="B55" s="14">
        <f>L49</f>
        <v>-2658.9926656217353</v>
      </c>
      <c r="C55" s="9"/>
      <c r="D55" s="9"/>
      <c r="E55" s="9"/>
      <c r="F55" s="9"/>
      <c r="G55" s="9"/>
      <c r="H55" s="9"/>
      <c r="I55" s="9"/>
      <c r="J55" s="9"/>
      <c r="M55" s="9"/>
      <c r="N55" s="2"/>
    </row>
    <row r="56" spans="1:14" x14ac:dyDescent="0.5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"/>
    </row>
    <row r="57" spans="1:14" x14ac:dyDescent="0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4" x14ac:dyDescent="0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</xdr:col>
                    <xdr:colOff>53340</xdr:colOff>
                    <xdr:row>3</xdr:row>
                    <xdr:rowOff>68580</xdr:rowOff>
                  </from>
                  <to>
                    <xdr:col>3</xdr:col>
                    <xdr:colOff>251460</xdr:colOff>
                    <xdr:row>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4</xdr:col>
                    <xdr:colOff>1051560</xdr:colOff>
                    <xdr:row>3</xdr:row>
                    <xdr:rowOff>38100</xdr:rowOff>
                  </from>
                  <to>
                    <xdr:col>6</xdr:col>
                    <xdr:colOff>53340</xdr:colOff>
                    <xdr:row>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7</xdr:col>
                    <xdr:colOff>1097280</xdr:colOff>
                    <xdr:row>3</xdr:row>
                    <xdr:rowOff>60960</xdr:rowOff>
                  </from>
                  <to>
                    <xdr:col>9</xdr:col>
                    <xdr:colOff>137160</xdr:colOff>
                    <xdr:row>4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2013-01-13T12:52:07Z</dcterms:created>
  <dcterms:modified xsi:type="dcterms:W3CDTF">2013-01-15T06:33:21Z</dcterms:modified>
</cp:coreProperties>
</file>